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252" activeTab="5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</sheets>
  <definedNames>
    <definedName name="_xlnm._FilterDatabase" localSheetId="3" hidden="1">表4!$A$3:$E$17</definedName>
    <definedName name="_xlnm.Print_Titles" localSheetId="4">表5!$1:$4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6"/>
  <c r="F14" i="5"/>
  <c r="C16" i="4"/>
  <c r="D16" s="1"/>
  <c r="B16"/>
  <c r="D13"/>
  <c r="D12"/>
  <c r="D11"/>
  <c r="C21" i="3"/>
  <c r="D21" s="1"/>
  <c r="B21"/>
  <c r="D20"/>
  <c r="C23" i="2"/>
  <c r="D23" s="1"/>
  <c r="B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21" i="1"/>
  <c r="D20"/>
  <c r="D19"/>
  <c r="D18"/>
  <c r="D17"/>
  <c r="C17"/>
  <c r="B17"/>
  <c r="D16"/>
  <c r="D15"/>
  <c r="D14"/>
  <c r="D13"/>
  <c r="D12"/>
  <c r="D11"/>
  <c r="D10"/>
  <c r="D9"/>
  <c r="D8"/>
  <c r="D7"/>
  <c r="D6"/>
  <c r="D5"/>
  <c r="B5"/>
  <c r="D4"/>
  <c r="C4"/>
  <c r="C22" s="1"/>
  <c r="D22" s="1"/>
  <c r="B4"/>
  <c r="B22" s="1"/>
</calcChain>
</file>

<file path=xl/sharedStrings.xml><?xml version="1.0" encoding="utf-8"?>
<sst xmlns="http://schemas.openxmlformats.org/spreadsheetml/2006/main" count="181" uniqueCount="140">
  <si>
    <t>2023年一般公共预算收入预算调整表</t>
  </si>
  <si>
    <t>表一</t>
  </si>
  <si>
    <t>单位：万元</t>
  </si>
  <si>
    <t>项          目</t>
  </si>
  <si>
    <t>2023年
预算数</t>
  </si>
  <si>
    <t>2023年
调整预算数</t>
  </si>
  <si>
    <t>调整额</t>
  </si>
  <si>
    <t>一、税收收入</t>
  </si>
  <si>
    <t xml:space="preserve">      增值税</t>
  </si>
  <si>
    <t xml:space="preserve">      企业所得税</t>
  </si>
  <si>
    <t xml:space="preserve">      个人所得税</t>
  </si>
  <si>
    <t xml:space="preserve">      资源税</t>
  </si>
  <si>
    <t xml:space="preserve">      房产税</t>
  </si>
  <si>
    <t xml:space="preserve">      印花税</t>
  </si>
  <si>
    <t xml:space="preserve">      城镇土地使用税</t>
  </si>
  <si>
    <t xml:space="preserve">      土地增值税</t>
  </si>
  <si>
    <t xml:space="preserve">      车船税</t>
  </si>
  <si>
    <t xml:space="preserve">      耕地占用税</t>
  </si>
  <si>
    <t xml:space="preserve">      契税</t>
  </si>
  <si>
    <t xml:space="preserve">      其他税收收入</t>
  </si>
  <si>
    <t>二、非税收入</t>
  </si>
  <si>
    <t xml:space="preserve">      专项收入</t>
  </si>
  <si>
    <t xml:space="preserve">      行政事业性收费收入</t>
  </si>
  <si>
    <t xml:space="preserve">      罚没收入</t>
  </si>
  <si>
    <t xml:space="preserve">      国有资源（资产）有偿使用收入</t>
  </si>
  <si>
    <t>收入合计</t>
  </si>
  <si>
    <t>2023年一般公共预算支出预算调整表</t>
  </si>
  <si>
    <t>表二</t>
  </si>
  <si>
    <t>项       目</t>
  </si>
  <si>
    <t>2023年调整预算数</t>
  </si>
  <si>
    <t>一般公共服务支出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</si>
  <si>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</si>
  <si>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</si>
  <si>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</si>
  <si>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</si>
  <si>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</si>
  <si>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</si>
  <si>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</si>
  <si>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</si>
  <si>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</si>
  <si>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</si>
  <si>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</si>
  <si>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</si>
  <si>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</si>
  <si>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</si>
  <si>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</si>
  <si>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</si>
  <si>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债务付息支出</t>
  </si>
  <si>
    <t>债务发行费用支出</t>
  </si>
  <si>
    <t>支出合计</t>
  </si>
  <si>
    <t>备注：本表不含上年结转及当年上级专款</t>
  </si>
  <si>
    <t>2023年政府性基金预算收入预算调整表</t>
  </si>
  <si>
    <t>表三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</si>
  <si>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</si>
  <si>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</si>
  <si>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</si>
  <si>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</si>
  <si>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</si>
  <si>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</si>
  <si>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</si>
  <si>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</si>
  <si>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</si>
  <si>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</si>
  <si>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</si>
  <si>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</si>
  <si>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十三、车辆通行费收入</t>
  </si>
  <si>
    <t>十四、污水处理费收入</t>
  </si>
  <si>
    <t>十五、彩票发行销售机构业务费收入</t>
  </si>
  <si>
    <t>十六、其他政府性基金收入</t>
  </si>
  <si>
    <t>十七、专项债券对应项目专项收入</t>
  </si>
  <si>
    <t>2023年政府性基金预算支出预算调整表</t>
  </si>
  <si>
    <t>表四</t>
  </si>
  <si>
    <t>项        目</t>
  </si>
  <si>
    <t>一、文化旅游体育与传媒支出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</si>
  <si>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</si>
  <si>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</si>
  <si>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</si>
  <si>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</si>
  <si>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</si>
  <si>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七、资源勘探工业信息等支出</t>
  </si>
  <si>
    <t>八、其他支出</t>
  </si>
  <si>
    <t>九、债务付息支出</t>
  </si>
  <si>
    <t>2665</t>
  </si>
  <si>
    <t>2688</t>
  </si>
  <si>
    <t>十、债务发行费用支出</t>
  </si>
  <si>
    <t>9</t>
  </si>
  <si>
    <t>十一、抗疫特别国债安排的支出</t>
  </si>
  <si>
    <t>2023年新增一般债券项目明细表</t>
  </si>
  <si>
    <t>表五</t>
  </si>
  <si>
    <t>序号</t>
  </si>
  <si>
    <t>项目单位</t>
  </si>
  <si>
    <t>项目名称</t>
  </si>
  <si>
    <t>项目总投资</t>
  </si>
  <si>
    <t>项目概况</t>
  </si>
  <si>
    <t>一般债券发行情况</t>
  </si>
  <si>
    <t>发行金额</t>
  </si>
  <si>
    <t>债券期限</t>
  </si>
  <si>
    <t>利率</t>
  </si>
  <si>
    <t>发行时间</t>
  </si>
  <si>
    <t>区教体局</t>
  </si>
  <si>
    <t>川陕路小学迁建</t>
  </si>
  <si>
    <t>学校占地约56亩，建筑面积约2.4万平方米，建设6栋校舍，1-5号教学楼配套附属设施建设，6号多功能综合楼建设，操场建设、校园附属道路、校园管网、水、电、气、暖等配套设施建设，教学设施设备配套建设。</t>
  </si>
  <si>
    <t>7年</t>
  </si>
  <si>
    <t>渭滨区第一初级中学建设项目</t>
  </si>
  <si>
    <t>项目规划用地约59亩，总建筑面积约3.8万平方米，其中，教学楼2栋（地上5层，地下1层），地上建筑面积约2.4万平方米，地下建筑面积约1.2万平方米， 行政办公楼1栋，新建体育馆1800平方，新建报告厅约600平方米。</t>
  </si>
  <si>
    <t>10年</t>
  </si>
  <si>
    <t>区住建局</t>
  </si>
  <si>
    <t>金陵河沿岸基础设施改造提升项目</t>
  </si>
  <si>
    <t>对南北长760米河堤顶步道等基础设施进行改造提升，实施给排水、强弱电等管网铺设、路面石材铺装，设置石材护栏；新建亲水渡口，设置牌坊、堤顶新建仿古连廊及休息亭。</t>
  </si>
  <si>
    <t>区交通局</t>
  </si>
  <si>
    <t>石鼓现代农业园连接道路工程</t>
  </si>
  <si>
    <r>
      <rPr>
        <sz val="11"/>
        <color theme="1"/>
        <rFont val="仿宋_GB2312"/>
        <charset val="134"/>
      </rPr>
      <t>东起于石鸡路（X237）与张庙路交叉口，终点接石陵路（X238）路线全长17.843</t>
    </r>
    <r>
      <rPr>
        <sz val="11"/>
        <color theme="1"/>
        <rFont val="宋体"/>
        <charset val="134"/>
      </rPr>
      <t> </t>
    </r>
    <r>
      <rPr>
        <sz val="11"/>
        <color theme="1"/>
        <rFont val="仿宋_GB2312"/>
        <charset val="134"/>
      </rPr>
      <t>公里。</t>
    </r>
  </si>
  <si>
    <t>区林业局</t>
  </si>
  <si>
    <t>宝鸡市渭滨区清姜河太平庄至益门堡段防洪治理工程</t>
  </si>
  <si>
    <t>本项目建设期2022年9月到2023年12月，新建下河踏步9处及附属设施。综合治理河长5.0km，本防洪标准为20年一遇洪水，工程级别Ⅳ级.新建和加高护岸总长度3.98km，其中新建护岸长度3.913km，加高现状护岸67m。</t>
  </si>
  <si>
    <t>宝鸡市渭滨区高家镇解甲滩集中供水工程</t>
  </si>
  <si>
    <t>本项目建设期2022年12月至2023年12月，供水范围为高家镇解甲难村（1、5、6组）、太寅村（1-6组、8-9组）、李家塄村（2组）、苟家岭村（1-8组）、高家村（1-7组）及驻解甲滩村部队，共5个行政村27个村民小组，供水人口6838人。修建蓄水池4座，平流反应池1座，厂房1座，安装一体化净水设备1套，并配套自动化监测系统1套，埋设管道20695m等。</t>
  </si>
  <si>
    <t>宝鸡市清姜河入渭口绿化改造提升项目</t>
  </si>
  <si>
    <t>总设计面积为36310平方米，公园面积为27648平方米，其中绿化面积21073平方米，透水混凝土面积4512平方米，停车场802平方米，踏步、道牙石，不锈钢分隔条等其他构筑物1261平方米。滩地改造8662平方米，包括雨水工程、灌溉工程、电器工程等。</t>
  </si>
  <si>
    <t>渭滨区小型水库维修养护项目</t>
  </si>
  <si>
    <t>大坝坡面及背水坡杂草每半月清理，确保大坝坝顶、迎、背水坡坡面无杂草、无弃物。排水渠（排水孔）和溢洪道保持行洪畅通，无杂草和堆积物。放水建筑物泄洪闸、阀门等机电设备（启闭机螺杆配备法兰，涂抹黄油保养）和水库雨水情监测设备每月维护保养1次；防汛通道确保行路畅通。</t>
  </si>
  <si>
    <t>合计</t>
  </si>
  <si>
    <t>备注：一般债券用于无收益的公益性项目，纳入一般公共预算管理，由财政使用一般公共预算资金还本付息。</t>
  </si>
  <si>
    <t>2023年新增专项债券项目明细表</t>
  </si>
  <si>
    <t>表六</t>
  </si>
  <si>
    <t>专项债券发行情况</t>
  </si>
  <si>
    <t>广元南路幼儿园建设</t>
  </si>
  <si>
    <t>新建综合教学楼、艺体馆各1栋，总建筑面积15000平方米，占地面积20亩。其中综合教学楼14000平方米，艺体馆1000平方米，综合教学楼地上建筑面积11000平方米，地下建筑面积为3000平方米，建成后设置24个标准班，每班幼儿30人，可容纳幼儿720名。</t>
  </si>
  <si>
    <t>20年</t>
  </si>
  <si>
    <t>职教中心分校建设暨校本部基础设施提升改造</t>
  </si>
  <si>
    <t>1.高家村分校：建筑总面积17353.23㎡；2.晁峪分校：新建渭滨区社区教育基地、渭滨区乡村振兴基地、渭滨区中小学劳动实践基地和渭滨区中小学职业体验中心实训基地4个及配套设施设备。3.校本部：新建计算机网络。</t>
  </si>
  <si>
    <t>姜谭经开区</t>
  </si>
  <si>
    <t>电子新材料产业园建设项目</t>
  </si>
  <si>
    <r>
      <rPr>
        <sz val="11"/>
        <color theme="1"/>
        <rFont val="仿宋_GB2312"/>
        <charset val="134"/>
      </rPr>
      <t>项目规划用地面积88.665亩，新建总建筑面积99605.866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，其中标准化厂房、生产大楼等共计84165.75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(包含洁净间11524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)，技术研发用房10320.91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，其他附属用房5119.2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。同时配套建设水电暖工程59128m，基础设施改造工程7016.83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，修建停车场5012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，园区围墙901m，硬化园区内部道路及广场24120</t>
    </r>
    <r>
      <rPr>
        <sz val="11"/>
        <color theme="1"/>
        <rFont val="宋体"/>
        <charset val="134"/>
      </rPr>
      <t>㎡</t>
    </r>
    <r>
      <rPr>
        <sz val="11"/>
        <color theme="1"/>
        <rFont val="仿宋_GB2312"/>
        <charset val="134"/>
      </rPr>
      <t>等室外基础设施。</t>
    </r>
  </si>
  <si>
    <t>区文旅局</t>
  </si>
  <si>
    <t>宝鸡市渭滨区6号工程文化旅游建设项目</t>
  </si>
  <si>
    <t>6号工程修复改造3500平方米，新建建筑2376.38平方米。主要内容包括：主广场展示区、沉浸体验区、综合服务区及旅游公厕等附属设施，配套修建生态步道、道路，配置旅游导视、救援等系统；旅游配套道路提升改造6.9公里，配套敷设给排水管网及智慧路灯。沿线建设便民服务站5座，总面积480平方米；配套建设生态停车场5处，设置停车位800个，配置充电桩100套。</t>
  </si>
  <si>
    <t>备注：专项债券用于有收益的公益性项目，纳入政府性基金预算管理，由项目单位使用项目收益还本付息。</t>
  </si>
  <si>
    <t>单位：万元</t>
    <phoneticPr fontId="29" type="noConversion"/>
  </si>
  <si>
    <t>2023年预算数</t>
    <phoneticPr fontId="29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</si>
</sst>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_ "/>
    <numFmt numFmtId="179" formatCode="#,##0_ "/>
    <numFmt numFmtId="180" formatCode="_ * #,##0_ ;_ * \-#,##0_ ;_ 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name val="宋体"/>
      <charset val="134"/>
      <scheme val="major"/>
    </font>
    <font>
      <sz val="11"/>
      <name val="楷体"/>
      <charset val="134"/>
    </font>
    <font>
      <sz val="11"/>
      <name val="宋体"/>
      <charset val="134"/>
    </font>
    <font>
      <sz val="11"/>
      <name val="仿宋"/>
      <charset val="134"/>
    </font>
    <font>
      <b/>
      <sz val="18"/>
      <name val="宋体"/>
      <charset val="134"/>
      <scheme val="major"/>
    </font>
    <font>
      <b/>
      <sz val="12"/>
      <name val="黑体"/>
      <charset val="134"/>
    </font>
    <font>
      <sz val="12"/>
      <name val="仿宋_GB2312"/>
      <charset val="134"/>
    </font>
    <font>
      <sz val="12"/>
      <name val="仿宋_GB2312"/>
      <family val="3"/>
      <charset val="134"/>
    </font>
    <font>
      <b/>
      <sz val="12"/>
      <name val="Times New Roman"/>
    </font>
    <font>
      <sz val="12"/>
      <name val="宋体"/>
      <charset val="134"/>
    </font>
    <font>
      <sz val="10"/>
      <name val="Helv"/>
    </font>
    <font>
      <sz val="12"/>
      <name val="楷体"/>
      <charset val="134"/>
    </font>
    <font>
      <b/>
      <sz val="12"/>
      <name val="楷体"/>
      <charset val="134"/>
    </font>
    <font>
      <b/>
      <sz val="11"/>
      <name val="黑体"/>
      <charset val="134"/>
    </font>
    <font>
      <sz val="11"/>
      <name val="Times New Roman"/>
    </font>
    <font>
      <b/>
      <sz val="11"/>
      <name val="Times New Roman"/>
    </font>
    <font>
      <sz val="10"/>
      <name val="Arial"/>
    </font>
    <font>
      <sz val="11"/>
      <name val="黑体"/>
      <charset val="134"/>
    </font>
    <font>
      <sz val="11"/>
      <name val="仿宋_GB2312"/>
      <family val="3"/>
      <charset val="134"/>
    </font>
    <font>
      <sz val="11"/>
      <name val="黑体"/>
      <family val="3"/>
      <charset val="134"/>
    </font>
    <font>
      <b/>
      <sz val="1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6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2" fillId="0" borderId="0" applyBorder="0"/>
    <xf numFmtId="0" fontId="8" fillId="0" borderId="0"/>
    <xf numFmtId="0" fontId="22" fillId="0" borderId="0" applyBorder="0"/>
  </cellStyleXfs>
  <cellXfs count="1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vertical="center" wrapText="1"/>
    </xf>
    <xf numFmtId="31" fontId="4" fillId="0" borderId="4" xfId="0" applyNumberFormat="1" applyFont="1" applyBorder="1" applyAlignment="1">
      <alignment horizontal="center" vertical="center"/>
    </xf>
    <xf numFmtId="31" fontId="4" fillId="0" borderId="8" xfId="0" applyNumberFormat="1" applyFont="1" applyBorder="1" applyAlignment="1">
      <alignment horizontal="center" vertical="center" wrapText="1"/>
    </xf>
    <xf numFmtId="31" fontId="4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0" xfId="4" applyFont="1" applyFill="1"/>
    <xf numFmtId="0" fontId="7" fillId="0" borderId="0" xfId="4" applyFont="1" applyFill="1"/>
    <xf numFmtId="0" fontId="8" fillId="0" borderId="0" xfId="4" applyFill="1"/>
    <xf numFmtId="0" fontId="9" fillId="0" borderId="0" xfId="4" applyFont="1" applyFill="1" applyAlignment="1">
      <alignment wrapText="1"/>
    </xf>
    <xf numFmtId="0" fontId="7" fillId="0" borderId="0" xfId="0" applyFont="1" applyFill="1" applyBorder="1" applyAlignment="1">
      <alignment vertical="center"/>
    </xf>
    <xf numFmtId="49" fontId="7" fillId="0" borderId="0" xfId="4" applyNumberFormat="1" applyFont="1" applyFill="1"/>
    <xf numFmtId="0" fontId="7" fillId="0" borderId="0" xfId="4" applyFont="1" applyFill="1" applyAlignment="1">
      <alignment horizontal="right"/>
    </xf>
    <xf numFmtId="49" fontId="11" fillId="0" borderId="1" xfId="4" applyNumberFormat="1" applyFont="1" applyFill="1" applyBorder="1" applyAlignment="1">
      <alignment horizontal="center" vertical="center"/>
    </xf>
    <xf numFmtId="49" fontId="11" fillId="0" borderId="2" xfId="4" applyNumberFormat="1" applyFont="1" applyFill="1" applyBorder="1" applyAlignment="1">
      <alignment horizontal="center" vertical="center" wrapText="1"/>
    </xf>
    <xf numFmtId="49" fontId="12" fillId="0" borderId="3" xfId="4" applyNumberFormat="1" applyFont="1" applyFill="1" applyBorder="1" applyAlignment="1">
      <alignment horizontal="left" vertical="center" wrapText="1"/>
    </xf>
    <xf numFmtId="49" fontId="12" fillId="0" borderId="4" xfId="4" applyNumberFormat="1" applyFont="1" applyFill="1" applyBorder="1" applyAlignment="1">
      <alignment horizontal="center" vertical="center" wrapText="1"/>
    </xf>
    <xf numFmtId="178" fontId="12" fillId="0" borderId="4" xfId="2" applyNumberFormat="1" applyFont="1" applyFill="1" applyBorder="1" applyAlignment="1">
      <alignment vertical="center"/>
    </xf>
    <xf numFmtId="178" fontId="12" fillId="0" borderId="4" xfId="4" applyNumberFormat="1" applyFont="1" applyFill="1" applyBorder="1" applyAlignment="1">
      <alignment horizontal="center" vertical="center" wrapText="1"/>
    </xf>
    <xf numFmtId="49" fontId="12" fillId="0" borderId="3" xfId="4" applyNumberFormat="1" applyFont="1" applyFill="1" applyBorder="1" applyAlignment="1" applyProtection="1">
      <alignment horizontal="left" vertical="center"/>
    </xf>
    <xf numFmtId="179" fontId="13" fillId="0" borderId="4" xfId="4" applyNumberFormat="1" applyFont="1" applyFill="1" applyBorder="1" applyAlignment="1" applyProtection="1">
      <alignment horizontal="right" vertical="center" wrapText="1"/>
    </xf>
    <xf numFmtId="49" fontId="11" fillId="0" borderId="5" xfId="4" applyNumberFormat="1" applyFont="1" applyFill="1" applyBorder="1" applyAlignment="1" applyProtection="1">
      <alignment horizontal="center" vertical="center"/>
    </xf>
    <xf numFmtId="179" fontId="14" fillId="0" borderId="6" xfId="4" applyNumberFormat="1" applyFont="1" applyFill="1" applyBorder="1" applyAlignment="1" applyProtection="1">
      <alignment horizontal="right" vertical="center" wrapText="1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5" applyFont="1" applyBorder="1" applyAlignment="1" applyProtection="1">
      <alignment horizontal="center" vertical="center" wrapText="1"/>
      <protection locked="0"/>
    </xf>
    <xf numFmtId="3" fontId="9" fillId="0" borderId="3" xfId="0" applyNumberFormat="1" applyFont="1" applyFill="1" applyBorder="1" applyAlignment="1" applyProtection="1">
      <alignment vertical="center"/>
    </xf>
    <xf numFmtId="179" fontId="20" fillId="0" borderId="4" xfId="0" applyNumberFormat="1" applyFont="1" applyFill="1" applyBorder="1" applyAlignment="1">
      <alignment vertical="center" wrapText="1"/>
    </xf>
    <xf numFmtId="10" fontId="9" fillId="0" borderId="4" xfId="2" applyNumberFormat="1" applyFont="1" applyFill="1" applyBorder="1" applyAlignment="1">
      <alignment vertical="center"/>
    </xf>
    <xf numFmtId="3" fontId="19" fillId="2" borderId="5" xfId="0" applyNumberFormat="1" applyFont="1" applyFill="1" applyBorder="1" applyAlignment="1" applyProtection="1">
      <alignment horizontal="center" vertical="center"/>
    </xf>
    <xf numFmtId="179" fontId="21" fillId="2" borderId="6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/>
    <xf numFmtId="0" fontId="0" fillId="0" borderId="0" xfId="0" applyFill="1">
      <alignment vertical="center"/>
    </xf>
    <xf numFmtId="0" fontId="7" fillId="0" borderId="0" xfId="0" applyFont="1" applyFill="1" applyBorder="1" applyAlignment="1">
      <alignment horizontal="left" vertical="center"/>
    </xf>
    <xf numFmtId="0" fontId="22" fillId="0" borderId="0" xfId="3" applyFont="1" applyFill="1"/>
    <xf numFmtId="0" fontId="7" fillId="0" borderId="0" xfId="0" applyFont="1" applyFill="1" applyBorder="1" applyAlignment="1">
      <alignment horizontal="right" vertical="center"/>
    </xf>
    <xf numFmtId="0" fontId="23" fillId="0" borderId="14" xfId="3" applyFont="1" applyFill="1" applyBorder="1" applyAlignment="1" applyProtection="1">
      <alignment horizontal="center" vertical="center"/>
      <protection locked="0"/>
    </xf>
    <xf numFmtId="0" fontId="23" fillId="0" borderId="15" xfId="3" applyFont="1" applyFill="1" applyBorder="1" applyAlignment="1" applyProtection="1">
      <alignment horizontal="center" vertical="center" wrapText="1"/>
      <protection locked="0"/>
    </xf>
    <xf numFmtId="0" fontId="23" fillId="0" borderId="16" xfId="3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>
      <alignment horizontal="left" vertical="center" wrapText="1"/>
    </xf>
    <xf numFmtId="179" fontId="24" fillId="0" borderId="4" xfId="4" applyNumberFormat="1" applyFont="1" applyFill="1" applyBorder="1" applyAlignment="1">
      <alignment horizontal="right" vertical="center" wrapText="1"/>
    </xf>
    <xf numFmtId="178" fontId="12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9" fillId="2" borderId="5" xfId="3" applyFont="1" applyFill="1" applyBorder="1" applyAlignment="1" applyProtection="1">
      <alignment horizontal="center" vertical="center"/>
      <protection locked="0"/>
    </xf>
    <xf numFmtId="179" fontId="25" fillId="2" borderId="6" xfId="4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vertical="center" wrapText="1"/>
    </xf>
    <xf numFmtId="10" fontId="16" fillId="0" borderId="0" xfId="0" applyNumberFormat="1" applyFont="1" applyFill="1" applyBorder="1" applyAlignment="1">
      <alignment vertical="center"/>
    </xf>
    <xf numFmtId="0" fontId="22" fillId="0" borderId="0" xfId="3" applyFont="1" applyFill="1" applyAlignment="1">
      <alignment vertical="center"/>
    </xf>
    <xf numFmtId="0" fontId="19" fillId="0" borderId="14" xfId="3" applyFont="1" applyFill="1" applyBorder="1" applyAlignment="1" applyProtection="1">
      <alignment horizontal="center" vertical="center" wrapText="1"/>
      <protection locked="0"/>
    </xf>
    <xf numFmtId="0" fontId="19" fillId="0" borderId="16" xfId="3" applyFont="1" applyFill="1" applyBorder="1" applyAlignment="1" applyProtection="1">
      <alignment horizontal="center" vertical="center" wrapText="1"/>
      <protection locked="0"/>
    </xf>
    <xf numFmtId="10" fontId="19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19" fillId="2" borderId="3" xfId="3" applyFont="1" applyFill="1" applyBorder="1" applyAlignment="1" applyProtection="1">
      <alignment vertical="center" wrapText="1"/>
      <protection locked="0"/>
    </xf>
    <xf numFmtId="180" fontId="21" fillId="2" borderId="4" xfId="1" applyNumberFormat="1" applyFont="1" applyFill="1" applyBorder="1" applyAlignment="1">
      <alignment horizontal="right" vertical="center" wrapText="1"/>
    </xf>
    <xf numFmtId="0" fontId="9" fillId="0" borderId="3" xfId="3" applyFont="1" applyFill="1" applyBorder="1" applyAlignment="1" applyProtection="1">
      <alignment vertical="center" wrapText="1"/>
      <protection locked="0"/>
    </xf>
    <xf numFmtId="0" fontId="9" fillId="0" borderId="4" xfId="0" applyNumberFormat="1" applyFont="1" applyFill="1" applyBorder="1" applyAlignment="1">
      <alignment vertical="center" wrapText="1"/>
    </xf>
    <xf numFmtId="180" fontId="21" fillId="0" borderId="4" xfId="1" applyNumberFormat="1" applyFont="1" applyFill="1" applyBorder="1" applyAlignment="1">
      <alignment horizontal="right" vertical="center" wrapText="1"/>
    </xf>
    <xf numFmtId="0" fontId="9" fillId="0" borderId="4" xfId="3" applyFont="1" applyFill="1" applyBorder="1" applyAlignment="1" applyProtection="1">
      <alignment vertical="center" wrapText="1"/>
      <protection locked="0"/>
    </xf>
    <xf numFmtId="180" fontId="26" fillId="2" borderId="4" xfId="1" applyNumberFormat="1" applyFont="1" applyFill="1" applyBorder="1" applyAlignment="1">
      <alignment horizontal="right" vertical="center" wrapText="1"/>
    </xf>
    <xf numFmtId="178" fontId="8" fillId="0" borderId="4" xfId="0" applyNumberFormat="1" applyFont="1" applyFill="1" applyBorder="1" applyAlignment="1">
      <alignment vertical="center" wrapText="1"/>
    </xf>
    <xf numFmtId="0" fontId="19" fillId="2" borderId="5" xfId="3" applyFont="1" applyFill="1" applyBorder="1" applyAlignment="1" applyProtection="1">
      <alignment horizontal="center" vertical="center" wrapText="1"/>
      <protection locked="0"/>
    </xf>
    <xf numFmtId="180" fontId="21" fillId="2" borderId="6" xfId="1" applyNumberFormat="1" applyFont="1" applyFill="1" applyBorder="1" applyAlignment="1">
      <alignment horizontal="right" vertical="center" wrapText="1"/>
    </xf>
    <xf numFmtId="0" fontId="10" fillId="0" borderId="0" xfId="3" applyFont="1" applyFill="1" applyAlignment="1" applyProtection="1">
      <alignment horizontal="center" vertical="center"/>
    </xf>
    <xf numFmtId="10" fontId="10" fillId="0" borderId="0" xfId="3" applyNumberFormat="1" applyFont="1" applyFill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9" fillId="0" borderId="0" xfId="3" applyNumberFormat="1" applyFont="1" applyFill="1" applyBorder="1" applyAlignment="1" applyProtection="1">
      <alignment horizontal="left" vertical="center"/>
      <protection locked="0"/>
    </xf>
    <xf numFmtId="49" fontId="10" fillId="0" borderId="0" xfId="4" applyNumberFormat="1" applyFont="1" applyFill="1" applyAlignment="1">
      <alignment horizontal="center" vertical="center"/>
    </xf>
    <xf numFmtId="0" fontId="9" fillId="0" borderId="0" xfId="0" applyNumberFormat="1" applyFont="1" applyFill="1" applyBorder="1" applyAlignment="1">
      <alignment horizontal="left" vertical="center"/>
    </xf>
    <xf numFmtId="0" fontId="8" fillId="0" borderId="0" xfId="4" applyFill="1"/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6">
    <cellStyle name="3232" xfId="3"/>
    <cellStyle name="百分比" xfId="2" builtinId="5"/>
    <cellStyle name="常规" xfId="0" builtinId="0"/>
    <cellStyle name="常规 2" xfId="4"/>
    <cellStyle name="常规_2010预算草案（人代会附表1）" xfId="5"/>
    <cellStyle name="千位分隔" xfId="1" builtinId="3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I4" sqref="I4"/>
    </sheetView>
  </sheetViews>
  <sheetFormatPr defaultColWidth="9" defaultRowHeight="12.6"/>
  <cols>
    <col min="1" max="1" width="28.33203125" style="43" customWidth="1"/>
    <col min="2" max="3" width="11.44140625" style="43" customWidth="1"/>
    <col min="4" max="4" width="20.21875" style="72" customWidth="1"/>
    <col min="5" max="16384" width="9" style="43"/>
  </cols>
  <sheetData>
    <row r="1" spans="1:4" ht="30" customHeight="1">
      <c r="A1" s="87" t="s">
        <v>0</v>
      </c>
      <c r="B1" s="87"/>
      <c r="C1" s="87"/>
      <c r="D1" s="88"/>
    </row>
    <row r="2" spans="1:4" ht="21.75" customHeight="1" thickBot="1">
      <c r="A2" s="45" t="s">
        <v>1</v>
      </c>
      <c r="B2" s="73"/>
      <c r="C2" s="73"/>
      <c r="D2" s="47" t="s">
        <v>2</v>
      </c>
    </row>
    <row r="3" spans="1:4" s="70" customFormat="1" ht="31.05" customHeight="1">
      <c r="A3" s="74" t="s">
        <v>3</v>
      </c>
      <c r="B3" s="75" t="s">
        <v>4</v>
      </c>
      <c r="C3" s="75" t="s">
        <v>5</v>
      </c>
      <c r="D3" s="76" t="s">
        <v>6</v>
      </c>
    </row>
    <row r="4" spans="1:4" s="70" customFormat="1" ht="31.05" customHeight="1">
      <c r="A4" s="77" t="s">
        <v>7</v>
      </c>
      <c r="B4" s="78">
        <f>SUM(B5:B16)</f>
        <v>40445</v>
      </c>
      <c r="C4" s="78">
        <f>SUM(C5:C16)</f>
        <v>46608</v>
      </c>
      <c r="D4" s="78">
        <f>C4-B4</f>
        <v>6163</v>
      </c>
    </row>
    <row r="5" spans="1:4" s="70" customFormat="1" ht="43.05" customHeight="1">
      <c r="A5" s="79" t="s">
        <v>8</v>
      </c>
      <c r="B5" s="80">
        <f>20471-2000</f>
        <v>18471</v>
      </c>
      <c r="C5" s="80">
        <v>25281</v>
      </c>
      <c r="D5" s="81">
        <f t="shared" ref="D5:D22" si="0">C5-B5</f>
        <v>6810</v>
      </c>
    </row>
    <row r="6" spans="1:4" s="71" customFormat="1" ht="31.05" customHeight="1">
      <c r="A6" s="79" t="s">
        <v>9</v>
      </c>
      <c r="B6" s="82">
        <v>4200</v>
      </c>
      <c r="C6" s="82">
        <v>4795</v>
      </c>
      <c r="D6" s="81">
        <f t="shared" si="0"/>
        <v>595</v>
      </c>
    </row>
    <row r="7" spans="1:4" s="71" customFormat="1" ht="31.05" customHeight="1">
      <c r="A7" s="79" t="s">
        <v>10</v>
      </c>
      <c r="B7" s="82">
        <v>1400</v>
      </c>
      <c r="C7" s="82">
        <v>1355</v>
      </c>
      <c r="D7" s="81">
        <f t="shared" si="0"/>
        <v>-45</v>
      </c>
    </row>
    <row r="8" spans="1:4" s="71" customFormat="1" ht="31.05" customHeight="1">
      <c r="A8" s="79" t="s">
        <v>11</v>
      </c>
      <c r="B8" s="82">
        <v>76</v>
      </c>
      <c r="C8" s="82">
        <v>104</v>
      </c>
      <c r="D8" s="81">
        <f t="shared" si="0"/>
        <v>28</v>
      </c>
    </row>
    <row r="9" spans="1:4" s="71" customFormat="1" ht="31.05" customHeight="1">
      <c r="A9" s="79" t="s">
        <v>12</v>
      </c>
      <c r="B9" s="82">
        <v>4443</v>
      </c>
      <c r="C9" s="82">
        <v>4198</v>
      </c>
      <c r="D9" s="81">
        <f t="shared" si="0"/>
        <v>-245</v>
      </c>
    </row>
    <row r="10" spans="1:4" s="71" customFormat="1" ht="31.05" customHeight="1">
      <c r="A10" s="79" t="s">
        <v>13</v>
      </c>
      <c r="B10" s="82">
        <v>2778</v>
      </c>
      <c r="C10" s="82">
        <v>2916</v>
      </c>
      <c r="D10" s="81">
        <f t="shared" si="0"/>
        <v>138</v>
      </c>
    </row>
    <row r="11" spans="1:4" s="71" customFormat="1" ht="31.05" customHeight="1">
      <c r="A11" s="79" t="s">
        <v>14</v>
      </c>
      <c r="B11" s="82">
        <v>3698</v>
      </c>
      <c r="C11" s="82">
        <v>3564</v>
      </c>
      <c r="D11" s="81">
        <f t="shared" si="0"/>
        <v>-134</v>
      </c>
    </row>
    <row r="12" spans="1:4" s="71" customFormat="1" ht="31.05" customHeight="1">
      <c r="A12" s="79" t="s">
        <v>15</v>
      </c>
      <c r="B12" s="82">
        <v>580</v>
      </c>
      <c r="C12" s="82">
        <v>405</v>
      </c>
      <c r="D12" s="81">
        <f t="shared" si="0"/>
        <v>-175</v>
      </c>
    </row>
    <row r="13" spans="1:4" s="71" customFormat="1" ht="31.05" customHeight="1">
      <c r="A13" s="79" t="s">
        <v>16</v>
      </c>
      <c r="B13" s="82">
        <v>2500</v>
      </c>
      <c r="C13" s="82">
        <v>2025</v>
      </c>
      <c r="D13" s="81">
        <f t="shared" si="0"/>
        <v>-475</v>
      </c>
    </row>
    <row r="14" spans="1:4" s="71" customFormat="1" ht="31.05" customHeight="1">
      <c r="A14" s="79" t="s">
        <v>17</v>
      </c>
      <c r="B14" s="82">
        <v>204</v>
      </c>
      <c r="C14" s="82">
        <v>557</v>
      </c>
      <c r="D14" s="81">
        <f t="shared" si="0"/>
        <v>353</v>
      </c>
    </row>
    <row r="15" spans="1:4" s="71" customFormat="1" ht="31.05" customHeight="1">
      <c r="A15" s="79" t="s">
        <v>18</v>
      </c>
      <c r="B15" s="82">
        <v>2095</v>
      </c>
      <c r="C15" s="82">
        <v>1408</v>
      </c>
      <c r="D15" s="81">
        <f t="shared" si="0"/>
        <v>-687</v>
      </c>
    </row>
    <row r="16" spans="1:4" s="71" customFormat="1" ht="31.05" customHeight="1">
      <c r="A16" s="79" t="s">
        <v>19</v>
      </c>
      <c r="B16" s="82"/>
      <c r="C16" s="82"/>
      <c r="D16" s="81">
        <f t="shared" si="0"/>
        <v>0</v>
      </c>
    </row>
    <row r="17" spans="1:4" s="70" customFormat="1" ht="31.05" customHeight="1">
      <c r="A17" s="77" t="s">
        <v>20</v>
      </c>
      <c r="B17" s="83">
        <f>SUM(B18:B21)</f>
        <v>13389</v>
      </c>
      <c r="C17" s="83">
        <f>SUM(C18:C21)</f>
        <v>12062</v>
      </c>
      <c r="D17" s="78">
        <f t="shared" si="0"/>
        <v>-1327</v>
      </c>
    </row>
    <row r="18" spans="1:4" s="70" customFormat="1" ht="31.05" customHeight="1">
      <c r="A18" s="79" t="s">
        <v>21</v>
      </c>
      <c r="B18" s="84">
        <v>4200</v>
      </c>
      <c r="C18" s="84">
        <v>3799</v>
      </c>
      <c r="D18" s="81">
        <f t="shared" si="0"/>
        <v>-401</v>
      </c>
    </row>
    <row r="19" spans="1:4" s="71" customFormat="1" ht="31.05" customHeight="1">
      <c r="A19" s="79" t="s">
        <v>22</v>
      </c>
      <c r="B19" s="84">
        <v>200</v>
      </c>
      <c r="C19" s="84">
        <v>65</v>
      </c>
      <c r="D19" s="81">
        <f t="shared" si="0"/>
        <v>-135</v>
      </c>
    </row>
    <row r="20" spans="1:4" s="71" customFormat="1" ht="31.05" customHeight="1">
      <c r="A20" s="79" t="s">
        <v>23</v>
      </c>
      <c r="B20" s="84">
        <v>2000</v>
      </c>
      <c r="C20" s="84">
        <v>2451</v>
      </c>
      <c r="D20" s="81">
        <f t="shared" si="0"/>
        <v>451</v>
      </c>
    </row>
    <row r="21" spans="1:4" s="71" customFormat="1" ht="31.05" customHeight="1">
      <c r="A21" s="79" t="s">
        <v>24</v>
      </c>
      <c r="B21" s="84">
        <v>6989</v>
      </c>
      <c r="C21" s="84">
        <v>5747</v>
      </c>
      <c r="D21" s="81">
        <f t="shared" si="0"/>
        <v>-1242</v>
      </c>
    </row>
    <row r="22" spans="1:4" s="70" customFormat="1" ht="31.05" customHeight="1" thickBot="1">
      <c r="A22" s="85" t="s">
        <v>25</v>
      </c>
      <c r="B22" s="86">
        <f>B4+B17</f>
        <v>53834</v>
      </c>
      <c r="C22" s="86">
        <f>C4+C17</f>
        <v>58670</v>
      </c>
      <c r="D22" s="86">
        <f t="shared" si="0"/>
        <v>4836</v>
      </c>
    </row>
  </sheetData>
  <mergeCells count="1">
    <mergeCell ref="A1:D1"/>
  </mergeCells>
  <phoneticPr fontId="29" type="noConversion"/>
  <printOptions horizontalCentered="1"/>
  <pageMargins left="0.75138888888888899" right="0.75138888888888899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XFB24"/>
  <sheetViews>
    <sheetView showZeros="0" workbookViewId="0">
      <selection activeCell="G4" sqref="G4:G5"/>
    </sheetView>
  </sheetViews>
  <sheetFormatPr defaultColWidth="9" defaultRowHeight="15.6"/>
  <cols>
    <col min="1" max="1" width="19.6640625" style="43" customWidth="1"/>
    <col min="2" max="2" width="18.44140625" style="43" customWidth="1"/>
    <col min="3" max="3" width="23.6640625" style="43" customWidth="1"/>
    <col min="4" max="4" width="13.44140625" style="43" customWidth="1"/>
    <col min="5" max="249" width="9" style="43"/>
    <col min="250" max="16382" width="9" style="56"/>
    <col min="16383" max="16384" width="9" style="57"/>
  </cols>
  <sheetData>
    <row r="1" spans="1:4" ht="30" customHeight="1">
      <c r="A1" s="87" t="s">
        <v>26</v>
      </c>
      <c r="B1" s="87"/>
      <c r="C1" s="87"/>
      <c r="D1" s="87"/>
    </row>
    <row r="2" spans="1:4" ht="20.100000000000001" customHeight="1">
      <c r="A2" s="58" t="s">
        <v>27</v>
      </c>
      <c r="B2" s="59"/>
      <c r="C2" s="59"/>
      <c r="D2" s="60" t="s">
        <v>138</v>
      </c>
    </row>
    <row r="3" spans="1:4">
      <c r="A3" s="61" t="s">
        <v>28</v>
      </c>
      <c r="B3" s="62" t="s">
        <v>139</v>
      </c>
      <c r="C3" s="62" t="s">
        <v>29</v>
      </c>
      <c r="D3" s="63" t="s">
        <v>6</v>
      </c>
    </row>
    <row r="4" spans="1:4" ht="30" customHeight="1">
      <c r="A4" s="64" t="s">
        <v>30</v>
      </c>
      <c r="B4" s="65">
        <v>19962</v>
      </c>
      <c r="C4" s="65">
        <v>24227</v>
      </c>
      <c r="D4" s="65">
        <f>C4-B4</f>
        <v>4265</v>
      </c>
    </row>
    <row r="5" spans="1:4" ht="49.05" customHeight="1">
      <c r="A5" s="64" t="s">
        <v>31</v>
      </c>
      <c r="B5" s="65">
        <v>1419</v>
      </c>
      <c r="C5" s="65">
        <v>2479</v>
      </c>
      <c r="D5" s="65">
        <f t="shared" ref="D5:D23" si="0">C5-B5</f>
        <v>1060</v>
      </c>
    </row>
    <row r="6" spans="1:4" ht="27" customHeight="1">
      <c r="A6" s="64" t="s">
        <v>32</v>
      </c>
      <c r="B6" s="65">
        <v>45548</v>
      </c>
      <c r="C6" s="65">
        <v>51855</v>
      </c>
      <c r="D6" s="65">
        <f t="shared" si="0"/>
        <v>6307</v>
      </c>
    </row>
    <row r="7" spans="1:4" ht="27" customHeight="1">
      <c r="A7" s="64" t="s">
        <v>33</v>
      </c>
      <c r="B7" s="65">
        <v>722</v>
      </c>
      <c r="C7" s="65">
        <v>2514</v>
      </c>
      <c r="D7" s="65">
        <f t="shared" si="0"/>
        <v>1792</v>
      </c>
    </row>
    <row r="8" spans="1:4" ht="27" customHeight="1">
      <c r="A8" s="64" t="s">
        <v>34</v>
      </c>
      <c r="B8" s="65">
        <v>648</v>
      </c>
      <c r="C8" s="65">
        <v>3392</v>
      </c>
      <c r="D8" s="65">
        <f t="shared" si="0"/>
        <v>2744</v>
      </c>
    </row>
    <row r="9" spans="1:4" ht="27" customHeight="1">
      <c r="A9" s="64" t="s">
        <v>35</v>
      </c>
      <c r="B9" s="65">
        <v>21924</v>
      </c>
      <c r="C9" s="65">
        <v>23919</v>
      </c>
      <c r="D9" s="65">
        <f t="shared" si="0"/>
        <v>1995</v>
      </c>
    </row>
    <row r="10" spans="1:4" ht="27" customHeight="1">
      <c r="A10" s="64" t="s">
        <v>36</v>
      </c>
      <c r="B10" s="65">
        <v>6737</v>
      </c>
      <c r="C10" s="65">
        <v>6965</v>
      </c>
      <c r="D10" s="65">
        <f t="shared" si="0"/>
        <v>228</v>
      </c>
    </row>
    <row r="11" spans="1:4" ht="27" customHeight="1">
      <c r="A11" s="64" t="s">
        <v>37</v>
      </c>
      <c r="B11" s="65">
        <v>443</v>
      </c>
      <c r="C11" s="65">
        <v>548</v>
      </c>
      <c r="D11" s="65">
        <f t="shared" si="0"/>
        <v>105</v>
      </c>
    </row>
    <row r="12" spans="1:4" ht="27" customHeight="1">
      <c r="A12" s="64" t="s">
        <v>38</v>
      </c>
      <c r="B12" s="65">
        <v>9713</v>
      </c>
      <c r="C12" s="65">
        <v>13559</v>
      </c>
      <c r="D12" s="65">
        <f t="shared" si="0"/>
        <v>3846</v>
      </c>
    </row>
    <row r="13" spans="1:4" ht="27" customHeight="1">
      <c r="A13" s="64" t="s">
        <v>39</v>
      </c>
      <c r="B13" s="65">
        <v>4778</v>
      </c>
      <c r="C13" s="65">
        <v>12339</v>
      </c>
      <c r="D13" s="65">
        <f t="shared" si="0"/>
        <v>7561</v>
      </c>
    </row>
    <row r="14" spans="1:4" ht="27" customHeight="1">
      <c r="A14" s="64" t="s">
        <v>40</v>
      </c>
      <c r="B14" s="65">
        <v>316</v>
      </c>
      <c r="C14" s="65">
        <v>1138</v>
      </c>
      <c r="D14" s="65">
        <f t="shared" si="0"/>
        <v>822</v>
      </c>
    </row>
    <row r="15" spans="1:4" ht="27" customHeight="1">
      <c r="A15" s="66" t="s">
        <v>41</v>
      </c>
      <c r="B15" s="65">
        <v>400</v>
      </c>
      <c r="C15" s="65">
        <v>347</v>
      </c>
      <c r="D15" s="65">
        <f t="shared" si="0"/>
        <v>-53</v>
      </c>
    </row>
    <row r="16" spans="1:4" ht="27" customHeight="1">
      <c r="A16" s="66" t="s">
        <v>42</v>
      </c>
      <c r="B16" s="65">
        <v>19</v>
      </c>
      <c r="C16" s="65">
        <v>359</v>
      </c>
      <c r="D16" s="65">
        <f t="shared" si="0"/>
        <v>340</v>
      </c>
    </row>
    <row r="17" spans="1:4" ht="27" customHeight="1">
      <c r="A17" s="66" t="s">
        <v>43</v>
      </c>
      <c r="B17" s="65">
        <v>0</v>
      </c>
      <c r="C17" s="65">
        <v>2218</v>
      </c>
      <c r="D17" s="65">
        <f t="shared" si="0"/>
        <v>2218</v>
      </c>
    </row>
    <row r="18" spans="1:4" ht="27" customHeight="1">
      <c r="A18" s="66" t="s">
        <v>44</v>
      </c>
      <c r="B18" s="65">
        <v>150</v>
      </c>
      <c r="C18" s="65">
        <v>168</v>
      </c>
      <c r="D18" s="65">
        <f t="shared" si="0"/>
        <v>18</v>
      </c>
    </row>
    <row r="19" spans="1:4" ht="27" customHeight="1">
      <c r="A19" s="66" t="s">
        <v>45</v>
      </c>
      <c r="B19" s="65">
        <v>641</v>
      </c>
      <c r="C19" s="65">
        <v>2048</v>
      </c>
      <c r="D19" s="65">
        <f t="shared" si="0"/>
        <v>1407</v>
      </c>
    </row>
    <row r="20" spans="1:4" ht="27" customHeight="1">
      <c r="A20" s="64" t="s">
        <v>46</v>
      </c>
      <c r="B20" s="65">
        <v>3300</v>
      </c>
      <c r="C20" s="65">
        <v>0</v>
      </c>
      <c r="D20" s="65">
        <f t="shared" si="0"/>
        <v>-3300</v>
      </c>
    </row>
    <row r="21" spans="1:4" ht="27" customHeight="1">
      <c r="A21" s="66" t="s">
        <v>47</v>
      </c>
      <c r="B21" s="65">
        <v>811</v>
      </c>
      <c r="C21" s="65">
        <v>828</v>
      </c>
      <c r="D21" s="65">
        <f t="shared" si="0"/>
        <v>17</v>
      </c>
    </row>
    <row r="22" spans="1:4" ht="27" customHeight="1">
      <c r="A22" s="66" t="s">
        <v>48</v>
      </c>
      <c r="B22" s="65"/>
      <c r="C22" s="65">
        <v>11</v>
      </c>
      <c r="D22" s="65">
        <f t="shared" si="0"/>
        <v>11</v>
      </c>
    </row>
    <row r="23" spans="1:4" ht="27" customHeight="1">
      <c r="A23" s="67" t="s">
        <v>49</v>
      </c>
      <c r="B23" s="68">
        <f>SUM(B4:B22)</f>
        <v>117531</v>
      </c>
      <c r="C23" s="68">
        <f>SUM(C4:C22)</f>
        <v>148914</v>
      </c>
      <c r="D23" s="68">
        <f t="shared" si="0"/>
        <v>31383</v>
      </c>
    </row>
    <row r="24" spans="1:4" ht="19.95" customHeight="1">
      <c r="A24" s="69" t="s">
        <v>50</v>
      </c>
    </row>
  </sheetData>
  <mergeCells count="1">
    <mergeCell ref="A1:D1"/>
  </mergeCells>
  <phoneticPr fontId="29" type="noConversion"/>
  <printOptions horizontalCentered="1"/>
  <pageMargins left="0.75138888888888899" right="0.75138888888888899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E2" sqref="E1:E1048576"/>
    </sheetView>
  </sheetViews>
  <sheetFormatPr defaultColWidth="7.88671875" defaultRowHeight="12.6"/>
  <cols>
    <col min="1" max="1" width="39" style="43" customWidth="1"/>
    <col min="2" max="4" width="12.109375" style="43" customWidth="1"/>
    <col min="5" max="16384" width="7.88671875" style="43"/>
  </cols>
  <sheetData>
    <row r="1" spans="1:4" ht="30" customHeight="1">
      <c r="A1" s="89" t="s">
        <v>51</v>
      </c>
      <c r="B1" s="89"/>
      <c r="C1" s="89"/>
      <c r="D1" s="89"/>
    </row>
    <row r="2" spans="1:4" s="44" customFormat="1" ht="20.100000000000001" customHeight="1" thickBot="1">
      <c r="A2" s="45" t="s">
        <v>52</v>
      </c>
      <c r="B2" s="46"/>
      <c r="C2" s="46"/>
      <c r="D2" s="47" t="s">
        <v>2</v>
      </c>
    </row>
    <row r="3" spans="1:4" ht="31.95" customHeight="1">
      <c r="A3" s="48" t="s">
        <v>3</v>
      </c>
      <c r="B3" s="49" t="s">
        <v>4</v>
      </c>
      <c r="C3" s="49" t="s">
        <v>5</v>
      </c>
      <c r="D3" s="50" t="s">
        <v>6</v>
      </c>
    </row>
    <row r="4" spans="1:4" ht="31.95" customHeight="1">
      <c r="A4" s="51" t="s">
        <v>53</v>
      </c>
      <c r="B4" s="52"/>
      <c r="C4" s="52"/>
      <c r="D4" s="53"/>
    </row>
    <row r="5" spans="1:4" ht="31.95" customHeight="1">
      <c r="A5" s="51" t="s">
        <v>54</v>
      </c>
      <c r="B5" s="52"/>
      <c r="C5" s="52"/>
      <c r="D5" s="53"/>
    </row>
    <row r="6" spans="1:4" ht="31.95" customHeight="1">
      <c r="A6" s="51" t="s">
        <v>55</v>
      </c>
      <c r="B6" s="52"/>
      <c r="C6" s="52"/>
      <c r="D6" s="53"/>
    </row>
    <row r="7" spans="1:4" ht="31.95" customHeight="1">
      <c r="A7" s="51" t="s">
        <v>56</v>
      </c>
      <c r="B7" s="52"/>
      <c r="C7" s="52"/>
      <c r="D7" s="53"/>
    </row>
    <row r="8" spans="1:4" ht="31.95" customHeight="1">
      <c r="A8" s="51" t="s">
        <v>57</v>
      </c>
      <c r="B8" s="52"/>
      <c r="C8" s="52"/>
      <c r="D8" s="53"/>
    </row>
    <row r="9" spans="1:4" ht="31.95" customHeight="1">
      <c r="A9" s="51" t="s">
        <v>58</v>
      </c>
      <c r="B9" s="52"/>
      <c r="C9" s="52"/>
      <c r="D9" s="53"/>
    </row>
    <row r="10" spans="1:4" ht="31.95" customHeight="1">
      <c r="A10" s="51" t="s">
        <v>59</v>
      </c>
      <c r="B10" s="52"/>
      <c r="C10" s="52"/>
      <c r="D10" s="53"/>
    </row>
    <row r="11" spans="1:4" ht="31.95" customHeight="1">
      <c r="A11" s="51" t="s">
        <v>60</v>
      </c>
      <c r="B11" s="52"/>
      <c r="C11" s="52"/>
      <c r="D11" s="53"/>
    </row>
    <row r="12" spans="1:4" ht="31.95" customHeight="1">
      <c r="A12" s="51" t="s">
        <v>61</v>
      </c>
      <c r="B12" s="52"/>
      <c r="C12" s="52"/>
      <c r="D12" s="53"/>
    </row>
    <row r="13" spans="1:4" ht="31.95" customHeight="1">
      <c r="A13" s="51" t="s">
        <v>62</v>
      </c>
      <c r="B13" s="52"/>
      <c r="C13" s="52"/>
      <c r="D13" s="53"/>
    </row>
    <row r="14" spans="1:4" ht="31.95" customHeight="1">
      <c r="A14" s="51" t="s">
        <v>63</v>
      </c>
      <c r="B14" s="52"/>
      <c r="C14" s="52"/>
      <c r="D14" s="53"/>
    </row>
    <row r="15" spans="1:4" ht="31.95" customHeight="1">
      <c r="A15" s="51" t="s">
        <v>64</v>
      </c>
      <c r="B15" s="52"/>
      <c r="C15" s="52"/>
      <c r="D15" s="53"/>
    </row>
    <row r="16" spans="1:4" ht="31.95" customHeight="1">
      <c r="A16" s="51" t="s">
        <v>65</v>
      </c>
      <c r="B16" s="52"/>
      <c r="C16" s="52"/>
      <c r="D16" s="53"/>
    </row>
    <row r="17" spans="1:4" ht="31.95" customHeight="1">
      <c r="A17" s="51" t="s">
        <v>66</v>
      </c>
      <c r="B17" s="52"/>
      <c r="C17" s="52"/>
      <c r="D17" s="53"/>
    </row>
    <row r="18" spans="1:4" ht="31.95" customHeight="1">
      <c r="A18" s="51" t="s">
        <v>67</v>
      </c>
      <c r="B18" s="52"/>
      <c r="C18" s="52"/>
      <c r="D18" s="53"/>
    </row>
    <row r="19" spans="1:4" ht="31.95" customHeight="1">
      <c r="A19" s="51" t="s">
        <v>68</v>
      </c>
      <c r="B19" s="52"/>
      <c r="C19" s="52"/>
      <c r="D19" s="53"/>
    </row>
    <row r="20" spans="1:4" ht="46.95" customHeight="1">
      <c r="A20" s="51" t="s">
        <v>69</v>
      </c>
      <c r="B20" s="52">
        <v>2665</v>
      </c>
      <c r="C20" s="52">
        <v>2697</v>
      </c>
      <c r="D20" s="52">
        <f>C20-B20</f>
        <v>32</v>
      </c>
    </row>
    <row r="21" spans="1:4" ht="31.95" customHeight="1" thickBot="1">
      <c r="A21" s="54" t="s">
        <v>25</v>
      </c>
      <c r="B21" s="55">
        <f>SUM(B3:B20)</f>
        <v>2665</v>
      </c>
      <c r="C21" s="55">
        <f>SUM(C3:C20)</f>
        <v>2697</v>
      </c>
      <c r="D21" s="55">
        <f>C21-B21</f>
        <v>32</v>
      </c>
    </row>
    <row r="22" spans="1:4" ht="18" customHeight="1">
      <c r="A22" s="90"/>
      <c r="B22" s="90"/>
      <c r="C22" s="90"/>
      <c r="D22" s="90"/>
    </row>
  </sheetData>
  <mergeCells count="2">
    <mergeCell ref="A1:D1"/>
    <mergeCell ref="A22:D22"/>
  </mergeCells>
  <phoneticPr fontId="29" type="noConversion"/>
  <printOptions horizontalCentered="1"/>
  <pageMargins left="0.75138888888888899" right="0.75138888888888899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E2" sqref="E1:E1048576"/>
    </sheetView>
  </sheetViews>
  <sheetFormatPr defaultColWidth="9.109375" defaultRowHeight="14.4"/>
  <cols>
    <col min="1" max="1" width="29.77734375" style="28" customWidth="1"/>
    <col min="2" max="2" width="12" style="28"/>
    <col min="3" max="3" width="18.44140625" style="28" customWidth="1"/>
    <col min="4" max="4" width="13.77734375" style="28" customWidth="1"/>
    <col min="5" max="16384" width="9.109375" style="28"/>
  </cols>
  <sheetData>
    <row r="1" spans="1:4" s="26" customFormat="1" ht="30" customHeight="1">
      <c r="A1" s="91" t="s">
        <v>70</v>
      </c>
      <c r="B1" s="91"/>
      <c r="C1" s="91"/>
      <c r="D1" s="91"/>
    </row>
    <row r="2" spans="1:4" s="27" customFormat="1" ht="33" customHeight="1" thickBot="1">
      <c r="A2" s="30" t="s">
        <v>71</v>
      </c>
      <c r="B2" s="31"/>
      <c r="C2" s="31"/>
      <c r="D2" s="32" t="s">
        <v>2</v>
      </c>
    </row>
    <row r="3" spans="1:4" ht="39" customHeight="1">
      <c r="A3" s="33" t="s">
        <v>72</v>
      </c>
      <c r="B3" s="34" t="s">
        <v>4</v>
      </c>
      <c r="C3" s="34" t="s">
        <v>5</v>
      </c>
      <c r="D3" s="34" t="s">
        <v>6</v>
      </c>
    </row>
    <row r="4" spans="1:4" s="29" customFormat="1" ht="39" customHeight="1">
      <c r="A4" s="35" t="s">
        <v>73</v>
      </c>
      <c r="B4" s="36"/>
      <c r="C4" s="36"/>
      <c r="D4" s="37"/>
    </row>
    <row r="5" spans="1:4" s="29" customFormat="1" ht="39" customHeight="1">
      <c r="A5" s="35" t="s">
        <v>74</v>
      </c>
      <c r="B5" s="36"/>
      <c r="C5" s="36"/>
      <c r="D5" s="37"/>
    </row>
    <row r="6" spans="1:4" s="29" customFormat="1" ht="39" customHeight="1">
      <c r="A6" s="35" t="s">
        <v>75</v>
      </c>
      <c r="B6" s="36"/>
      <c r="C6" s="36"/>
      <c r="D6" s="37"/>
    </row>
    <row r="7" spans="1:4" s="29" customFormat="1" ht="39" customHeight="1">
      <c r="A7" s="35" t="s">
        <v>76</v>
      </c>
      <c r="B7" s="38"/>
      <c r="C7" s="38"/>
      <c r="D7" s="37"/>
    </row>
    <row r="8" spans="1:4" s="29" customFormat="1" ht="39" customHeight="1">
      <c r="A8" s="35" t="s">
        <v>77</v>
      </c>
      <c r="B8" s="36"/>
      <c r="C8" s="36"/>
      <c r="D8" s="37"/>
    </row>
    <row r="9" spans="1:4" s="29" customFormat="1" ht="39" customHeight="1">
      <c r="A9" s="35" t="s">
        <v>78</v>
      </c>
      <c r="B9" s="36"/>
      <c r="C9" s="36"/>
      <c r="D9" s="37"/>
    </row>
    <row r="10" spans="1:4" s="29" customFormat="1" ht="39" customHeight="1">
      <c r="A10" s="35" t="s">
        <v>79</v>
      </c>
      <c r="B10" s="36"/>
      <c r="C10" s="36"/>
      <c r="D10" s="37"/>
    </row>
    <row r="11" spans="1:4" s="29" customFormat="1" ht="64.05" customHeight="1">
      <c r="A11" s="35" t="s">
        <v>80</v>
      </c>
      <c r="B11" s="38"/>
      <c r="C11" s="38">
        <v>8600</v>
      </c>
      <c r="D11" s="37">
        <f>C11-B11</f>
        <v>8600</v>
      </c>
    </row>
    <row r="12" spans="1:4" s="29" customFormat="1" ht="39" customHeight="1">
      <c r="A12" s="35" t="s">
        <v>81</v>
      </c>
      <c r="B12" s="36" t="s">
        <v>82</v>
      </c>
      <c r="C12" s="36" t="s">
        <v>83</v>
      </c>
      <c r="D12" s="37">
        <f>C12-B12</f>
        <v>23</v>
      </c>
    </row>
    <row r="13" spans="1:4" s="29" customFormat="1" ht="39" customHeight="1">
      <c r="A13" s="35" t="s">
        <v>84</v>
      </c>
      <c r="B13" s="36"/>
      <c r="C13" s="36" t="s">
        <v>85</v>
      </c>
      <c r="D13" s="37">
        <f>C13-B13</f>
        <v>9</v>
      </c>
    </row>
    <row r="14" spans="1:4" s="29" customFormat="1" ht="39" customHeight="1">
      <c r="A14" s="35" t="s">
        <v>86</v>
      </c>
      <c r="B14" s="36"/>
      <c r="C14" s="36"/>
      <c r="D14" s="37"/>
    </row>
    <row r="15" spans="1:4" ht="39" customHeight="1">
      <c r="A15" s="39"/>
      <c r="B15" s="40"/>
      <c r="C15" s="40"/>
      <c r="D15" s="37"/>
    </row>
    <row r="16" spans="1:4" ht="39" customHeight="1" thickBot="1">
      <c r="A16" s="41" t="s">
        <v>49</v>
      </c>
      <c r="B16" s="42">
        <f>SUM(B4+B5+B6+B7+B8+B9+B10+B11+B12+B13+B14)</f>
        <v>2665</v>
      </c>
      <c r="C16" s="42">
        <f>SUM(C4+C5+C6+C7+C8+C9+C10+C11+C12+C13+C14)</f>
        <v>11297</v>
      </c>
      <c r="D16" s="42">
        <f>C16-B16</f>
        <v>8632</v>
      </c>
    </row>
    <row r="17" spans="1:2" ht="39" customHeight="1">
      <c r="A17" s="92" t="s">
        <v>50</v>
      </c>
      <c r="B17" s="93"/>
    </row>
  </sheetData>
  <mergeCells count="2">
    <mergeCell ref="A1:D1"/>
    <mergeCell ref="A17:B17"/>
  </mergeCells>
  <phoneticPr fontId="29" type="noConversion"/>
  <printOptions horizontalCentered="1"/>
  <pageMargins left="0.75138888888888899" right="0.75138888888888899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L12" sqref="L12"/>
    </sheetView>
  </sheetViews>
  <sheetFormatPr defaultColWidth="9" defaultRowHeight="14.4"/>
  <cols>
    <col min="1" max="1" width="6.77734375" style="18" customWidth="1"/>
    <col min="2" max="2" width="11" style="2" customWidth="1"/>
    <col min="3" max="3" width="17.44140625" style="2" customWidth="1"/>
    <col min="4" max="4" width="7.109375" style="2" customWidth="1"/>
    <col min="5" max="5" width="50.88671875" style="2" customWidth="1"/>
    <col min="6" max="6" width="10.109375" style="2" customWidth="1"/>
    <col min="7" max="7" width="6" style="18" customWidth="1"/>
    <col min="8" max="8" width="7.33203125" style="18" customWidth="1"/>
    <col min="9" max="9" width="14.77734375" style="18" customWidth="1"/>
    <col min="10" max="10" width="9" style="18"/>
    <col min="11" max="16384" width="9" style="2"/>
  </cols>
  <sheetData>
    <row r="1" spans="1:9" ht="35.25" customHeight="1">
      <c r="A1" s="94" t="s">
        <v>87</v>
      </c>
      <c r="B1" s="94"/>
      <c r="C1" s="94"/>
      <c r="D1" s="94"/>
      <c r="E1" s="94"/>
      <c r="F1" s="94"/>
      <c r="G1" s="94"/>
      <c r="H1" s="94"/>
      <c r="I1" s="94"/>
    </row>
    <row r="2" spans="1:9" ht="25.5" customHeight="1">
      <c r="A2" s="18" t="s">
        <v>88</v>
      </c>
      <c r="I2" s="18" t="s">
        <v>2</v>
      </c>
    </row>
    <row r="3" spans="1:9" ht="23.25" customHeight="1">
      <c r="A3" s="100" t="s">
        <v>89</v>
      </c>
      <c r="B3" s="95" t="s">
        <v>90</v>
      </c>
      <c r="C3" s="95" t="s">
        <v>91</v>
      </c>
      <c r="D3" s="95" t="s">
        <v>92</v>
      </c>
      <c r="E3" s="95" t="s">
        <v>93</v>
      </c>
      <c r="F3" s="95" t="s">
        <v>94</v>
      </c>
      <c r="G3" s="95"/>
      <c r="H3" s="95"/>
      <c r="I3" s="96"/>
    </row>
    <row r="4" spans="1:9" ht="28.5" customHeight="1">
      <c r="A4" s="101"/>
      <c r="B4" s="104"/>
      <c r="C4" s="104"/>
      <c r="D4" s="104"/>
      <c r="E4" s="104"/>
      <c r="F4" s="4" t="s">
        <v>95</v>
      </c>
      <c r="G4" s="4" t="s">
        <v>96</v>
      </c>
      <c r="H4" s="4" t="s">
        <v>97</v>
      </c>
      <c r="I4" s="24" t="s">
        <v>98</v>
      </c>
    </row>
    <row r="5" spans="1:9" ht="67.05" customHeight="1">
      <c r="A5" s="19">
        <v>1</v>
      </c>
      <c r="B5" s="6" t="s">
        <v>99</v>
      </c>
      <c r="C5" s="6" t="s">
        <v>100</v>
      </c>
      <c r="D5" s="20">
        <v>17000</v>
      </c>
      <c r="E5" s="11" t="s">
        <v>101</v>
      </c>
      <c r="F5" s="6">
        <v>1300</v>
      </c>
      <c r="G5" s="20" t="s">
        <v>102</v>
      </c>
      <c r="H5" s="21">
        <v>2.9700000000000001E-2</v>
      </c>
      <c r="I5" s="16">
        <v>44985</v>
      </c>
    </row>
    <row r="6" spans="1:9" ht="31.05" customHeight="1">
      <c r="A6" s="102">
        <v>2</v>
      </c>
      <c r="B6" s="105" t="s">
        <v>99</v>
      </c>
      <c r="C6" s="105" t="s">
        <v>103</v>
      </c>
      <c r="D6" s="107">
        <v>25000</v>
      </c>
      <c r="E6" s="108" t="s">
        <v>104</v>
      </c>
      <c r="F6" s="6">
        <v>1000</v>
      </c>
      <c r="G6" s="20" t="s">
        <v>102</v>
      </c>
      <c r="H6" s="21">
        <v>2.9700000000000001E-2</v>
      </c>
      <c r="I6" s="16">
        <v>44985</v>
      </c>
    </row>
    <row r="7" spans="1:9" ht="31.05" customHeight="1">
      <c r="A7" s="103"/>
      <c r="B7" s="106"/>
      <c r="C7" s="106"/>
      <c r="D7" s="107"/>
      <c r="E7" s="108"/>
      <c r="F7" s="6">
        <v>2170</v>
      </c>
      <c r="G7" s="20" t="s">
        <v>105</v>
      </c>
      <c r="H7" s="21">
        <v>2.7900000000000001E-2</v>
      </c>
      <c r="I7" s="16">
        <v>45167</v>
      </c>
    </row>
    <row r="8" spans="1:9" ht="67.05" customHeight="1">
      <c r="A8" s="19">
        <v>3</v>
      </c>
      <c r="B8" s="6" t="s">
        <v>106</v>
      </c>
      <c r="C8" s="6" t="s">
        <v>107</v>
      </c>
      <c r="D8" s="20">
        <v>3500</v>
      </c>
      <c r="E8" s="11" t="s">
        <v>108</v>
      </c>
      <c r="F8" s="6">
        <v>900</v>
      </c>
      <c r="G8" s="20" t="s">
        <v>102</v>
      </c>
      <c r="H8" s="21">
        <v>2.9700000000000001E-2</v>
      </c>
      <c r="I8" s="16">
        <v>44985</v>
      </c>
    </row>
    <row r="9" spans="1:9" ht="39" customHeight="1">
      <c r="A9" s="19">
        <v>4</v>
      </c>
      <c r="B9" s="6" t="s">
        <v>109</v>
      </c>
      <c r="C9" s="6" t="s">
        <v>110</v>
      </c>
      <c r="D9" s="20">
        <v>10073</v>
      </c>
      <c r="E9" s="11" t="s">
        <v>111</v>
      </c>
      <c r="F9" s="6">
        <v>1800</v>
      </c>
      <c r="G9" s="20" t="s">
        <v>102</v>
      </c>
      <c r="H9" s="21">
        <v>2.9700000000000001E-2</v>
      </c>
      <c r="I9" s="16">
        <v>44985</v>
      </c>
    </row>
    <row r="10" spans="1:9" ht="72" customHeight="1">
      <c r="A10" s="19">
        <v>5</v>
      </c>
      <c r="B10" s="6" t="s">
        <v>112</v>
      </c>
      <c r="C10" s="6" t="s">
        <v>113</v>
      </c>
      <c r="D10" s="22">
        <v>2993.7</v>
      </c>
      <c r="E10" s="11" t="s">
        <v>114</v>
      </c>
      <c r="F10" s="6">
        <v>700</v>
      </c>
      <c r="G10" s="20" t="s">
        <v>102</v>
      </c>
      <c r="H10" s="21">
        <v>2.9700000000000001E-2</v>
      </c>
      <c r="I10" s="16">
        <v>44985</v>
      </c>
    </row>
    <row r="11" spans="1:9" ht="102" customHeight="1">
      <c r="A11" s="19">
        <v>6</v>
      </c>
      <c r="B11" s="6" t="s">
        <v>112</v>
      </c>
      <c r="C11" s="6" t="s">
        <v>115</v>
      </c>
      <c r="D11" s="20">
        <v>660</v>
      </c>
      <c r="E11" s="11" t="s">
        <v>116</v>
      </c>
      <c r="F11" s="6">
        <v>200</v>
      </c>
      <c r="G11" s="20" t="s">
        <v>105</v>
      </c>
      <c r="H11" s="21">
        <v>2.7900000000000001E-2</v>
      </c>
      <c r="I11" s="16">
        <v>45167</v>
      </c>
    </row>
    <row r="12" spans="1:9" ht="84" customHeight="1">
      <c r="A12" s="19">
        <v>7</v>
      </c>
      <c r="B12" s="6" t="s">
        <v>112</v>
      </c>
      <c r="C12" s="6" t="s">
        <v>117</v>
      </c>
      <c r="D12" s="20">
        <v>1216.3800000000001</v>
      </c>
      <c r="E12" s="11" t="s">
        <v>118</v>
      </c>
      <c r="F12" s="6">
        <v>700</v>
      </c>
      <c r="G12" s="20" t="s">
        <v>105</v>
      </c>
      <c r="H12" s="21">
        <v>2.7900000000000001E-2</v>
      </c>
      <c r="I12" s="16">
        <v>45167</v>
      </c>
    </row>
    <row r="13" spans="1:9" ht="87" customHeight="1">
      <c r="A13" s="19">
        <v>8</v>
      </c>
      <c r="B13" s="6" t="s">
        <v>112</v>
      </c>
      <c r="C13" s="6" t="s">
        <v>119</v>
      </c>
      <c r="D13" s="20">
        <v>30</v>
      </c>
      <c r="E13" s="11" t="s">
        <v>120</v>
      </c>
      <c r="F13" s="6">
        <v>30</v>
      </c>
      <c r="G13" s="20" t="s">
        <v>105</v>
      </c>
      <c r="H13" s="21">
        <v>2.7900000000000001E-2</v>
      </c>
      <c r="I13" s="16">
        <v>45167</v>
      </c>
    </row>
    <row r="14" spans="1:9" ht="33" customHeight="1">
      <c r="A14" s="97" t="s">
        <v>121</v>
      </c>
      <c r="B14" s="98"/>
      <c r="C14" s="98"/>
      <c r="D14" s="14"/>
      <c r="E14" s="14"/>
      <c r="F14" s="23">
        <f>SUM(F5:F13)</f>
        <v>8800</v>
      </c>
      <c r="G14" s="23"/>
      <c r="H14" s="23"/>
      <c r="I14" s="25"/>
    </row>
    <row r="15" spans="1:9" ht="24" customHeight="1">
      <c r="A15" s="99" t="s">
        <v>122</v>
      </c>
      <c r="B15" s="99"/>
      <c r="C15" s="99"/>
      <c r="D15" s="99"/>
      <c r="E15" s="99"/>
      <c r="F15" s="99"/>
      <c r="G15" s="99"/>
      <c r="H15" s="99"/>
      <c r="I15" s="99"/>
    </row>
  </sheetData>
  <mergeCells count="14">
    <mergeCell ref="A1:I1"/>
    <mergeCell ref="F3:I3"/>
    <mergeCell ref="A14:C14"/>
    <mergeCell ref="A15:I15"/>
    <mergeCell ref="A3:A4"/>
    <mergeCell ref="A6:A7"/>
    <mergeCell ref="B3:B4"/>
    <mergeCell ref="B6:B7"/>
    <mergeCell ref="C3:C4"/>
    <mergeCell ref="C6:C7"/>
    <mergeCell ref="D3:D4"/>
    <mergeCell ref="D6:D7"/>
    <mergeCell ref="E3:E4"/>
    <mergeCell ref="E6:E7"/>
  </mergeCells>
  <phoneticPr fontId="29" type="noConversion"/>
  <printOptions horizontalCentered="1"/>
  <pageMargins left="0.75138888888888899" right="0.75138888888888899" top="1" bottom="1" header="0.5" footer="0.5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"/>
  <sheetViews>
    <sheetView tabSelected="1" workbookViewId="0">
      <selection activeCell="J2" sqref="J1:J1048576"/>
    </sheetView>
  </sheetViews>
  <sheetFormatPr defaultColWidth="9" defaultRowHeight="14.4"/>
  <cols>
    <col min="1" max="1" width="4.6640625" style="1" customWidth="1"/>
    <col min="2" max="2" width="10.44140625" customWidth="1"/>
    <col min="3" max="3" width="12.88671875" customWidth="1"/>
    <col min="4" max="4" width="6.6640625" customWidth="1"/>
    <col min="5" max="5" width="52.88671875" style="2" customWidth="1"/>
    <col min="6" max="6" width="8.44140625" style="1" customWidth="1"/>
    <col min="7" max="7" width="8.21875" style="1" customWidth="1"/>
    <col min="8" max="8" width="6.44140625" style="1" customWidth="1"/>
    <col min="9" max="9" width="20.88671875" style="1" customWidth="1"/>
  </cols>
  <sheetData>
    <row r="1" spans="1:9" ht="27.75" customHeight="1">
      <c r="A1" s="109" t="s">
        <v>123</v>
      </c>
      <c r="B1" s="109"/>
      <c r="C1" s="109"/>
      <c r="D1" s="109"/>
      <c r="E1" s="109"/>
      <c r="F1" s="109"/>
      <c r="G1" s="109"/>
      <c r="H1" s="109"/>
      <c r="I1" s="109"/>
    </row>
    <row r="2" spans="1:9" ht="24" customHeight="1" thickBot="1">
      <c r="A2" s="1" t="s">
        <v>124</v>
      </c>
      <c r="C2" s="2"/>
      <c r="I2" s="1" t="s">
        <v>2</v>
      </c>
    </row>
    <row r="3" spans="1:9" ht="22.95" customHeight="1">
      <c r="A3" s="113" t="s">
        <v>89</v>
      </c>
      <c r="B3" s="110" t="s">
        <v>90</v>
      </c>
      <c r="C3" s="95" t="s">
        <v>91</v>
      </c>
      <c r="D3" s="95" t="s">
        <v>92</v>
      </c>
      <c r="E3" s="95" t="s">
        <v>93</v>
      </c>
      <c r="F3" s="110" t="s">
        <v>125</v>
      </c>
      <c r="G3" s="110"/>
      <c r="H3" s="110"/>
      <c r="I3" s="110"/>
    </row>
    <row r="4" spans="1:9" ht="22.95" customHeight="1">
      <c r="A4" s="114"/>
      <c r="B4" s="115"/>
      <c r="C4" s="104"/>
      <c r="D4" s="104"/>
      <c r="E4" s="104"/>
      <c r="F4" s="3" t="s">
        <v>95</v>
      </c>
      <c r="G4" s="3" t="s">
        <v>96</v>
      </c>
      <c r="H4" s="3" t="s">
        <v>97</v>
      </c>
      <c r="I4" s="3" t="s">
        <v>98</v>
      </c>
    </row>
    <row r="5" spans="1:9" ht="72">
      <c r="A5" s="5">
        <v>1</v>
      </c>
      <c r="B5" s="6" t="s">
        <v>99</v>
      </c>
      <c r="C5" s="6" t="s">
        <v>126</v>
      </c>
      <c r="D5" s="7">
        <v>7000</v>
      </c>
      <c r="E5" s="8" t="s">
        <v>127</v>
      </c>
      <c r="F5" s="9">
        <v>1500</v>
      </c>
      <c r="G5" s="7" t="s">
        <v>128</v>
      </c>
      <c r="H5" s="10">
        <v>3.1399999999999997E-2</v>
      </c>
      <c r="I5" s="15">
        <v>45040</v>
      </c>
    </row>
    <row r="6" spans="1:9" ht="61.05" customHeight="1">
      <c r="A6" s="5">
        <v>2</v>
      </c>
      <c r="B6" s="6" t="s">
        <v>99</v>
      </c>
      <c r="C6" s="6" t="s">
        <v>129</v>
      </c>
      <c r="D6" s="7">
        <v>20200</v>
      </c>
      <c r="E6" s="8" t="s">
        <v>130</v>
      </c>
      <c r="F6" s="9">
        <v>3900</v>
      </c>
      <c r="G6" s="7" t="s">
        <v>128</v>
      </c>
      <c r="H6" s="10">
        <v>3.0099999999999998E-2</v>
      </c>
      <c r="I6" s="15">
        <v>45167</v>
      </c>
    </row>
    <row r="7" spans="1:9" ht="86.4">
      <c r="A7" s="5">
        <v>3</v>
      </c>
      <c r="B7" s="6" t="s">
        <v>131</v>
      </c>
      <c r="C7" s="6" t="s">
        <v>132</v>
      </c>
      <c r="D7" s="7">
        <v>46000</v>
      </c>
      <c r="E7" s="11" t="s">
        <v>133</v>
      </c>
      <c r="F7" s="9">
        <v>2200</v>
      </c>
      <c r="G7" s="7" t="s">
        <v>128</v>
      </c>
      <c r="H7" s="10">
        <v>3.1300000000000001E-2</v>
      </c>
      <c r="I7" s="15">
        <v>45197</v>
      </c>
    </row>
    <row r="8" spans="1:9" ht="100.8">
      <c r="A8" s="5">
        <v>4</v>
      </c>
      <c r="B8" s="6" t="s">
        <v>134</v>
      </c>
      <c r="C8" s="6" t="s">
        <v>135</v>
      </c>
      <c r="D8" s="7">
        <v>16500</v>
      </c>
      <c r="E8" s="8" t="s">
        <v>136</v>
      </c>
      <c r="F8" s="9">
        <v>1000</v>
      </c>
      <c r="G8" s="7" t="s">
        <v>128</v>
      </c>
      <c r="H8" s="10">
        <v>3.1300000000000001E-2</v>
      </c>
      <c r="I8" s="15">
        <v>45197</v>
      </c>
    </row>
    <row r="9" spans="1:9" ht="30" customHeight="1" thickBot="1">
      <c r="A9" s="111" t="s">
        <v>121</v>
      </c>
      <c r="B9" s="112"/>
      <c r="C9" s="112"/>
      <c r="D9" s="13"/>
      <c r="E9" s="14"/>
      <c r="F9" s="12">
        <f>SUM(F5:F8)</f>
        <v>8600</v>
      </c>
      <c r="G9" s="12"/>
      <c r="H9" s="12"/>
      <c r="I9" s="17"/>
    </row>
    <row r="10" spans="1:9">
      <c r="A10" s="99" t="s">
        <v>137</v>
      </c>
      <c r="B10" s="99"/>
      <c r="C10" s="99"/>
      <c r="D10" s="99"/>
      <c r="E10" s="99"/>
      <c r="F10" s="99"/>
      <c r="G10" s="99"/>
      <c r="H10" s="99"/>
      <c r="I10" s="99"/>
    </row>
  </sheetData>
  <mergeCells count="9">
    <mergeCell ref="A1:I1"/>
    <mergeCell ref="F3:I3"/>
    <mergeCell ref="A9:C9"/>
    <mergeCell ref="A10:I10"/>
    <mergeCell ref="A3:A4"/>
    <mergeCell ref="B3:B4"/>
    <mergeCell ref="C3:C4"/>
    <mergeCell ref="D3:D4"/>
    <mergeCell ref="E3:E4"/>
  </mergeCells>
  <phoneticPr fontId="29" type="noConversion"/>
  <printOptions horizontalCentered="1"/>
  <pageMargins left="0.75138888888888899" right="0.75138888888888899" top="1" bottom="1" header="0.5" footer="0.5"/>
  <pageSetup paperSize="9" scale="9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表1</vt:lpstr>
      <vt:lpstr>表2</vt:lpstr>
      <vt:lpstr>表3</vt:lpstr>
      <vt:lpstr>表4</vt:lpstr>
      <vt:lpstr>表5</vt:lpstr>
      <vt:lpstr>表6</vt:lpstr>
      <vt:lpstr>表5!Print_Titles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用户财政局</cp:lastModifiedBy>
  <dcterms:created xsi:type="dcterms:W3CDTF">2023-12-26T07:08:00Z</dcterms:created>
  <dcterms:modified xsi:type="dcterms:W3CDTF">2024-01-02T07:21:30Z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5366643096604CAEBCF0A50A085AC5D0_11</vt:lpwstr>
  </property>
  <property fmtid="{D5CDD505-2E9C-101B-9397-08002B2CF9AE}" pid="3" name="KSOProductBuildVer">
    <vt:lpwstr>2052-12.1.0.15990</vt:lpwstr>
  </property>
</Properties>
</file>